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<sst xmlns="http://schemas.openxmlformats.org/spreadsheetml/2006/main" count="260" uniqueCount="88">
  <si>
    <t>из строки 19:
1. Медицинская помощь, предоставляемая в рамках базовой программы ОМС застрахованным лицам</t>
  </si>
  <si>
    <t>- стационарная помощь (сумма строк 28 + 33)</t>
  </si>
  <si>
    <t>- в дневных стационарах (сумма строк 29 + 34)</t>
  </si>
  <si>
    <t>21.2</t>
  </si>
  <si>
    <t>21.3</t>
  </si>
  <si>
    <t>21.1</t>
  </si>
  <si>
    <t>27.1</t>
  </si>
  <si>
    <t>27.2</t>
  </si>
  <si>
    <t>27.3</t>
  </si>
  <si>
    <t>32.1</t>
  </si>
  <si>
    <t>32.2</t>
  </si>
  <si>
    <t>32.3</t>
  </si>
  <si>
    <t>№ строки</t>
  </si>
  <si>
    <t>Единица измерения</t>
  </si>
  <si>
    <t>Стоимость территориальной программы по источникам ее финансового обеспечения</t>
  </si>
  <si>
    <t>руб.</t>
  </si>
  <si>
    <t>01</t>
  </si>
  <si>
    <t>1. скорая медицинская помощь</t>
  </si>
  <si>
    <t>02</t>
  </si>
  <si>
    <t>вызов</t>
  </si>
  <si>
    <t>03</t>
  </si>
  <si>
    <t>- амбулаторная помощь</t>
  </si>
  <si>
    <t>посещение</t>
  </si>
  <si>
    <t>- стационарная помощь</t>
  </si>
  <si>
    <t>05</t>
  </si>
  <si>
    <t>к/день</t>
  </si>
  <si>
    <t>- в дневных стационарах</t>
  </si>
  <si>
    <t>06</t>
  </si>
  <si>
    <t>3. при заболеваниях, включенных в базовую программу ОМС, гражданам Российской Федерации, не идентифицированным и не застрахованным в системе ОМС:</t>
  </si>
  <si>
    <t>07</t>
  </si>
  <si>
    <t>- скорая медицинская помощь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</si>
  <si>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</si>
  <si>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</si>
  <si>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</si>
  <si>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</si>
  <si>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</si>
  <si>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</si>
  <si>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</si>
  <si>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</si>
  <si>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</si>
  <si>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</si>
  <si>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</si>
  <si>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III. Медицинская помощь в рамках территориальной программы ОМС:</t>
  </si>
  <si>
    <t>19</t>
  </si>
  <si>
    <t>20</t>
  </si>
  <si>
    <t>22</t>
  </si>
  <si>
    <t>23</t>
  </si>
  <si>
    <t>24</t>
  </si>
  <si>
    <t>25</t>
  </si>
  <si>
    <t>26</t>
  </si>
  <si>
    <t>28</t>
  </si>
  <si>
    <t>29</t>
  </si>
  <si>
    <t>2. Медицинская помощь по видам и заболеваниям сверх базовой программы:</t>
  </si>
  <si>
    <t>30</t>
  </si>
  <si>
    <t>31</t>
  </si>
  <si>
    <t>33</t>
  </si>
  <si>
    <t>34</t>
  </si>
  <si>
    <t>35</t>
  </si>
  <si>
    <t>Х</t>
  </si>
  <si>
    <t>млн. руб.</t>
  </si>
  <si>
    <t>в %
к итогу</t>
  </si>
  <si>
    <t>2. при заболеваниях, не включенных в территориальную программу ОМС:</t>
  </si>
  <si>
    <t>пациенто-
день</t>
  </si>
  <si>
    <t>5. специализированная высокотехнологичная медицинская помощь, оказываемая в медицинских организациях субъекта РФ</t>
  </si>
  <si>
    <t>ИТОГО (сумма строк 01 + 14 + 19)</t>
  </si>
  <si>
    <t xml:space="preserve">4. Иные государственные и муниципальные услуги (работы) </t>
  </si>
  <si>
    <t>04.1</t>
  </si>
  <si>
    <t>04.2</t>
  </si>
  <si>
    <t>обращение</t>
  </si>
  <si>
    <t>посещение
с профилакти-ческой целью</t>
  </si>
  <si>
    <t>за счет средств
ОМС</t>
  </si>
  <si>
    <t>средства
ОМС</t>
  </si>
  <si>
    <t>Объем медицинской помощи в расчете
на 1 жителя
(норматив объемов предоставления медицинской помощи в расчете
на 1 застрахованное лицо)</t>
  </si>
  <si>
    <t>- скорая медицинская помощь (сумма строк 26 + 31)</t>
  </si>
  <si>
    <t>- затраты на АУП в сфере ОМС ***</t>
  </si>
  <si>
    <t>посещение
по неотложной медицинской помощи</t>
  </si>
  <si>
    <t>Подушевые нормативы финансирования территориальной
программы</t>
  </si>
  <si>
    <t>за счет средств консолиди-рованного бюджета субъекта РФ</t>
  </si>
  <si>
    <r>
      <t>_____</t>
    </r>
    <r>
      <rPr>
        <sz val="9"/>
        <rFont val="Times New Roman"/>
        <family val="1"/>
      </rPr>
      <t>* Без учета финансовых средств консолидированного бюджета субъекта Российской Федерации на содержание медицинских организаций, работающих в системе ОМС (затраты, не вошедшие в тариф).</t>
    </r>
  </si>
  <si>
    <r>
      <t>____</t>
    </r>
    <r>
      <rPr>
        <sz val="9"/>
        <rFont val="Times New Roman"/>
        <family val="1"/>
      </rPr>
      <t>** Указываются средства консолидированного бюджета субъекта Российской Федерации на содержание медицинских организаций, работающих в системе ОМС, сверх уплачиваемых страховых взносов на неработающее население и передаваемые в бюджет территориального ф</t>
    </r>
  </si>
  <si>
    <r>
      <t>___</t>
    </r>
    <r>
      <rPr>
        <sz val="9"/>
        <rFont val="Times New Roman"/>
        <family val="1"/>
      </rPr>
      <t>*** Затраты на АУП ТФОМС и СМО.</t>
    </r>
  </si>
  <si>
    <t>Стоимость единицы объема медицинской помощи (норматив финансовых затрат на единицу объема предоставления медицинской помощи), руб.</t>
  </si>
  <si>
    <t>II. Средства консолидированного бюджета Приморского края на содержание медицинских организаций, работающих в системе ОМС **:</t>
  </si>
  <si>
    <r>
      <t xml:space="preserve">I. Медицинская помощь, предоставляемая за счет консолидированного бюджета Приморского края
</t>
    </r>
    <r>
      <rPr>
        <sz val="10"/>
        <rFont val="Times New Roman"/>
        <family val="1"/>
      </rPr>
      <t>в том числе *:</t>
    </r>
  </si>
  <si>
    <t>Приложение № 2</t>
  </si>
  <si>
    <t>УТВЕРЖДЕННАЯ СТОИМОСТЬ</t>
  </si>
  <si>
    <t>Программы по условиям ее оказания на 2014  год</t>
  </si>
  <si>
    <t>к Программе государственных гарантий бесплатного оказания гражданам  медицинской помощи в Приморском крае на 2014 год и на плановый период 2015 и 2016 годов, утвержденной постановлением Администрации Приморского края 
от 30 декабря года № 510-па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</si>
</sst>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Border="1" applyAlignment="1">
      <alignment horizontal="left"/>
      <protection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1" xfId="53" applyNumberFormat="1" applyFont="1" applyFill="1" applyBorder="1" applyAlignment="1">
      <alignment horizontal="center" vertical="center" wrapText="1"/>
      <protection/>
    </xf>
    <xf numFmtId="0" fontId="23" fillId="0" borderId="10" xfId="53" applyNumberFormat="1" applyFont="1" applyFill="1" applyBorder="1" applyAlignment="1">
      <alignment horizontal="center" vertical="top"/>
      <protection/>
    </xf>
    <xf numFmtId="0" fontId="23" fillId="0" borderId="11" xfId="53" applyNumberFormat="1" applyFont="1" applyFill="1" applyBorder="1" applyAlignment="1">
      <alignment horizontal="center" vertical="top"/>
      <protection/>
    </xf>
    <xf numFmtId="0" fontId="25" fillId="0" borderId="10" xfId="53" applyFont="1" applyFill="1" applyBorder="1" applyAlignment="1">
      <alignment horizontal="left" vertical="center" wrapText="1"/>
      <protection/>
    </xf>
    <xf numFmtId="49" fontId="25" fillId="0" borderId="10" xfId="53" applyNumberFormat="1" applyFont="1" applyFill="1" applyBorder="1" applyAlignment="1">
      <alignment horizontal="center" vertical="center"/>
      <protection/>
    </xf>
    <xf numFmtId="0" fontId="25" fillId="0" borderId="11" xfId="53" applyNumberFormat="1" applyFont="1" applyFill="1" applyBorder="1" applyAlignment="1">
      <alignment horizontal="center" vertical="center"/>
      <protection/>
    </xf>
    <xf numFmtId="164" fontId="25" fillId="0" borderId="11" xfId="53" applyNumberFormat="1" applyFont="1" applyFill="1" applyBorder="1" applyAlignment="1">
      <alignment horizontal="center" vertical="center"/>
      <protection/>
    </xf>
    <xf numFmtId="0" fontId="25" fillId="0" borderId="10" xfId="53" applyNumberFormat="1" applyFont="1" applyFill="1" applyBorder="1" applyAlignment="1">
      <alignment horizontal="center" vertical="center"/>
      <protection/>
    </xf>
    <xf numFmtId="165" fontId="25" fillId="0" borderId="10" xfId="53" applyNumberFormat="1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49" fontId="24" fillId="0" borderId="11" xfId="53" applyNumberFormat="1" applyFont="1" applyFill="1" applyBorder="1" applyAlignment="1">
      <alignment horizontal="center" vertical="center"/>
      <protection/>
    </xf>
    <xf numFmtId="0" fontId="24" fillId="0" borderId="11" xfId="53" applyNumberFormat="1" applyFont="1" applyFill="1" applyBorder="1" applyAlignment="1">
      <alignment horizontal="center" vertical="center"/>
      <protection/>
    </xf>
    <xf numFmtId="164" fontId="24" fillId="0" borderId="11" xfId="53" applyNumberFormat="1" applyFont="1" applyFill="1" applyBorder="1" applyAlignment="1">
      <alignment horizontal="center" vertical="center"/>
      <protection/>
    </xf>
    <xf numFmtId="49" fontId="24" fillId="0" borderId="10" xfId="53" applyNumberFormat="1" applyFont="1" applyFill="1" applyBorder="1" applyAlignment="1">
      <alignment horizontal="left" vertical="center" wrapText="1"/>
      <protection/>
    </xf>
    <xf numFmtId="0" fontId="23" fillId="0" borderId="10" xfId="54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49" fontId="25" fillId="0" borderId="10" xfId="53" applyNumberFormat="1" applyFont="1" applyFill="1" applyBorder="1" applyAlignment="1">
      <alignment horizontal="left" vertical="center" wrapText="1"/>
      <protection/>
    </xf>
    <xf numFmtId="49" fontId="25" fillId="0" borderId="11" xfId="53" applyNumberFormat="1" applyFont="1" applyFill="1" applyBorder="1" applyAlignment="1">
      <alignment horizontal="center" vertical="center"/>
      <protection/>
    </xf>
    <xf numFmtId="49" fontId="24" fillId="0" borderId="10" xfId="53" applyNumberFormat="1" applyFont="1" applyFill="1" applyBorder="1" applyAlignment="1">
      <alignment horizontal="center" vertical="center"/>
      <protection/>
    </xf>
    <xf numFmtId="0" fontId="26" fillId="0" borderId="11" xfId="54" applyNumberFormat="1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horizontal="left"/>
      <protection/>
    </xf>
    <xf numFmtId="0" fontId="27" fillId="0" borderId="0" xfId="53" applyFont="1" applyFill="1" applyBorder="1" applyAlignment="1">
      <alignment horizontal="left"/>
      <protection/>
    </xf>
    <xf numFmtId="0" fontId="28" fillId="0" borderId="0" xfId="53" applyFont="1" applyFill="1" applyAlignment="1">
      <alignment horizontal="left"/>
      <protection/>
    </xf>
    <xf numFmtId="0" fontId="23" fillId="0" borderId="0" xfId="53" applyFont="1" applyFill="1" applyBorder="1" applyAlignment="1">
      <alignment horizontal="left"/>
      <protection/>
    </xf>
    <xf numFmtId="0" fontId="23" fillId="0" borderId="0" xfId="53" applyFont="1" applyFill="1" applyAlignment="1">
      <alignment horizontal="left"/>
      <protection/>
    </xf>
    <xf numFmtId="0" fontId="24" fillId="0" borderId="11" xfId="54" applyNumberFormat="1" applyFont="1" applyFill="1" applyBorder="1" applyAlignment="1">
      <alignment horizontal="center" vertical="center" wrapText="1"/>
      <protection/>
    </xf>
    <xf numFmtId="2" fontId="25" fillId="0" borderId="11" xfId="53" applyNumberFormat="1" applyFont="1" applyFill="1" applyBorder="1" applyAlignment="1">
      <alignment horizontal="center" vertical="center"/>
      <protection/>
    </xf>
    <xf numFmtId="164" fontId="25" fillId="0" borderId="10" xfId="53" applyNumberFormat="1" applyFont="1" applyFill="1" applyBorder="1" applyAlignment="1">
      <alignment horizontal="center" vertical="center"/>
      <protection/>
    </xf>
    <xf numFmtId="0" fontId="24" fillId="0" borderId="10" xfId="53" applyNumberFormat="1" applyFont="1" applyFill="1" applyBorder="1" applyAlignment="1">
      <alignment horizontal="center" vertical="center"/>
      <protection/>
    </xf>
    <xf numFmtId="164" fontId="24" fillId="0" borderId="10" xfId="53" applyNumberFormat="1" applyFont="1" applyFill="1" applyBorder="1" applyAlignment="1">
      <alignment horizontal="center" vertical="center"/>
      <protection/>
    </xf>
    <xf numFmtId="2" fontId="24" fillId="0" borderId="10" xfId="53" applyNumberFormat="1" applyFont="1" applyFill="1" applyBorder="1" applyAlignment="1">
      <alignment horizontal="center" vertical="center"/>
      <protection/>
    </xf>
    <xf numFmtId="165" fontId="24" fillId="0" borderId="10" xfId="53" applyNumberFormat="1" applyFont="1" applyFill="1" applyBorder="1" applyAlignment="1">
      <alignment horizontal="center" vertical="center"/>
      <protection/>
    </xf>
    <xf numFmtId="2" fontId="25" fillId="0" borderId="10" xfId="53" applyNumberFormat="1" applyFont="1" applyFill="1" applyBorder="1" applyAlignment="1">
      <alignment horizontal="center" vertical="center"/>
      <protection/>
    </xf>
    <xf numFmtId="49" fontId="24" fillId="0" borderId="10" xfId="53" applyNumberFormat="1" applyFont="1" applyFill="1" applyBorder="1" applyAlignment="1">
      <alignment horizontal="left" vertical="center"/>
      <protection/>
    </xf>
    <xf numFmtId="0" fontId="21" fillId="0" borderId="0" xfId="0" applyFont="1" applyAlignment="1">
      <alignment horizontal="center" vertical="center" wrapText="1"/>
    </xf>
    <xf numFmtId="49" fontId="24" fillId="0" borderId="10" xfId="53" applyNumberFormat="1" applyFont="1" applyFill="1" applyBorder="1" applyAlignment="1">
      <alignment horizontal="left" vertical="center" wrapText="1"/>
      <protection/>
    </xf>
    <xf numFmtId="0" fontId="28" fillId="0" borderId="0" xfId="53" applyFont="1" applyFill="1" applyAlignment="1">
      <alignment horizontal="justify" wrapText="1"/>
      <protection/>
    </xf>
    <xf numFmtId="0" fontId="23" fillId="0" borderId="0" xfId="53" applyFont="1" applyFill="1" applyAlignment="1">
      <alignment horizontal="justify" wrapText="1"/>
      <protection/>
    </xf>
    <xf numFmtId="0" fontId="22" fillId="0" borderId="12" xfId="53" applyNumberFormat="1" applyFont="1" applyFill="1" applyBorder="1" applyAlignment="1">
      <alignment horizontal="center" vertical="center" wrapText="1"/>
      <protection/>
    </xf>
    <xf numFmtId="0" fontId="22" fillId="0" borderId="13" xfId="53" applyNumberFormat="1" applyFont="1" applyFill="1" applyBorder="1" applyAlignment="1">
      <alignment horizontal="center" vertical="center" wrapText="1"/>
      <protection/>
    </xf>
    <xf numFmtId="0" fontId="22" fillId="0" borderId="14" xfId="53" applyNumberFormat="1" applyFont="1" applyFill="1" applyBorder="1" applyAlignment="1">
      <alignment horizontal="center" vertical="center" wrapText="1"/>
      <protection/>
    </xf>
    <xf numFmtId="0" fontId="22" fillId="0" borderId="11" xfId="53" applyNumberFormat="1" applyFont="1" applyFill="1" applyBorder="1" applyAlignment="1">
      <alignment horizontal="center" vertical="center"/>
      <protection/>
    </xf>
    <xf numFmtId="0" fontId="22" fillId="0" borderId="15" xfId="53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0" fillId="0" borderId="0" xfId="53" applyFont="1" applyFill="1" applyAlignment="1">
      <alignment horizontal="center"/>
      <protection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1" xfId="53" applyNumberFormat="1" applyFont="1" applyFill="1" applyBorder="1" applyAlignment="1">
      <alignment horizontal="center" vertical="center" wrapText="1"/>
      <protection/>
    </xf>
    <xf numFmtId="0" fontId="22" fillId="0" borderId="15" xfId="53" applyNumberFormat="1" applyFont="1" applyFill="1" applyBorder="1" applyAlignment="1">
      <alignment horizontal="center" vertical="center" wrapText="1"/>
      <protection/>
    </xf>
    <xf numFmtId="0" fontId="22" fillId="0" borderId="10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Layout" workbookViewId="0" topLeftCell="B1">
      <selection activeCell="G2" sqref="G2:J2"/>
    </sheetView>
  </sheetViews>
  <sheetFormatPr defaultColWidth="9.00390625" defaultRowHeight="12.75"/>
  <cols>
    <col min="1" max="1" width="38.125" style="0" customWidth="1"/>
    <col min="2" max="2" width="5.875" style="0" customWidth="1"/>
    <col min="4" max="4" width="16.625" style="0" customWidth="1"/>
    <col min="5" max="5" width="15.625" style="0" customWidth="1"/>
    <col min="6" max="6" width="12.125" style="0" customWidth="1"/>
    <col min="7" max="7" width="10.25390625" style="0" customWidth="1"/>
    <col min="8" max="8" width="11.25390625" style="0" customWidth="1"/>
  </cols>
  <sheetData>
    <row r="1" spans="7:10" ht="15.75">
      <c r="G1" s="47" t="s">
        <v>84</v>
      </c>
      <c r="H1" s="48"/>
      <c r="I1" s="48"/>
      <c r="J1" s="48"/>
    </row>
    <row r="2" spans="7:10" ht="126.75" customHeight="1">
      <c r="G2" s="49" t="s">
        <v>87</v>
      </c>
      <c r="H2" s="49"/>
      <c r="I2" s="49"/>
      <c r="J2" s="49"/>
    </row>
    <row r="3" spans="7:10" ht="30.75" customHeight="1">
      <c r="G3" s="38"/>
      <c r="H3" s="38"/>
      <c r="I3" s="38"/>
      <c r="J3" s="38"/>
    </row>
    <row r="4" spans="1:10" ht="16.5">
      <c r="A4" s="50" t="s">
        <v>85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6.5">
      <c r="A5" s="50" t="s">
        <v>86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.7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15.75">
      <c r="A7" s="1"/>
      <c r="B7" s="2"/>
      <c r="C7" s="1"/>
      <c r="D7" s="1"/>
      <c r="E7" s="1"/>
      <c r="F7" s="1"/>
      <c r="G7" s="1"/>
      <c r="H7" s="1"/>
      <c r="I7" s="1"/>
      <c r="J7" s="1"/>
    </row>
    <row r="8" spans="1:10" ht="12.75">
      <c r="A8" s="52"/>
      <c r="B8" s="42" t="s">
        <v>12</v>
      </c>
      <c r="C8" s="42" t="s">
        <v>13</v>
      </c>
      <c r="D8" s="42" t="s">
        <v>72</v>
      </c>
      <c r="E8" s="42" t="s">
        <v>81</v>
      </c>
      <c r="F8" s="53" t="s">
        <v>76</v>
      </c>
      <c r="G8" s="54"/>
      <c r="H8" s="52" t="s">
        <v>14</v>
      </c>
      <c r="I8" s="52"/>
      <c r="J8" s="52"/>
    </row>
    <row r="9" spans="1:10" ht="12.75">
      <c r="A9" s="52"/>
      <c r="B9" s="43"/>
      <c r="C9" s="43"/>
      <c r="D9" s="43"/>
      <c r="E9" s="43"/>
      <c r="F9" s="45" t="s">
        <v>15</v>
      </c>
      <c r="G9" s="46"/>
      <c r="H9" s="55" t="s">
        <v>59</v>
      </c>
      <c r="I9" s="55"/>
      <c r="J9" s="52" t="s">
        <v>60</v>
      </c>
    </row>
    <row r="10" spans="1:10" ht="96.75" customHeight="1">
      <c r="A10" s="52"/>
      <c r="B10" s="44"/>
      <c r="C10" s="44"/>
      <c r="D10" s="44"/>
      <c r="E10" s="44"/>
      <c r="F10" s="4" t="s">
        <v>77</v>
      </c>
      <c r="G10" s="4" t="s">
        <v>70</v>
      </c>
      <c r="H10" s="3" t="s">
        <v>77</v>
      </c>
      <c r="I10" s="3" t="s">
        <v>71</v>
      </c>
      <c r="J10" s="52"/>
    </row>
    <row r="11" spans="1:10" ht="12.75">
      <c r="A11" s="5"/>
      <c r="B11" s="5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5">
        <v>7</v>
      </c>
      <c r="I11" s="5">
        <v>8</v>
      </c>
      <c r="J11" s="5">
        <v>9</v>
      </c>
    </row>
    <row r="12" spans="1:10" ht="66.75" customHeight="1">
      <c r="A12" s="7" t="s">
        <v>83</v>
      </c>
      <c r="B12" s="8" t="s">
        <v>16</v>
      </c>
      <c r="C12" s="9"/>
      <c r="D12" s="9" t="s">
        <v>58</v>
      </c>
      <c r="E12" s="9" t="s">
        <v>58</v>
      </c>
      <c r="F12" s="10">
        <f>F13+F14+F24+F25</f>
        <v>1904.6271533228228</v>
      </c>
      <c r="G12" s="9" t="s">
        <v>58</v>
      </c>
      <c r="H12" s="31">
        <f>H13+H14+H24+H25</f>
        <v>3697.9419999999996</v>
      </c>
      <c r="I12" s="11" t="s">
        <v>58</v>
      </c>
      <c r="J12" s="12">
        <f>H12/(H53+I53)*100</f>
        <v>15.673926687936296</v>
      </c>
    </row>
    <row r="13" spans="1:10" ht="26.25" customHeight="1">
      <c r="A13" s="13" t="s">
        <v>17</v>
      </c>
      <c r="B13" s="14" t="s">
        <v>18</v>
      </c>
      <c r="C13" s="15" t="s">
        <v>19</v>
      </c>
      <c r="D13" s="15">
        <v>0.0003</v>
      </c>
      <c r="E13" s="15">
        <v>96123.14</v>
      </c>
      <c r="F13" s="16">
        <v>31.685</v>
      </c>
      <c r="G13" s="15" t="s">
        <v>58</v>
      </c>
      <c r="H13" s="32">
        <v>61.519</v>
      </c>
      <c r="I13" s="32" t="s">
        <v>58</v>
      </c>
      <c r="J13" s="32" t="s">
        <v>58</v>
      </c>
    </row>
    <row r="14" spans="1:10" ht="43.5" customHeight="1">
      <c r="A14" s="13" t="s">
        <v>61</v>
      </c>
      <c r="B14" s="14" t="s">
        <v>20</v>
      </c>
      <c r="C14" s="15"/>
      <c r="D14" s="15" t="s">
        <v>58</v>
      </c>
      <c r="E14" s="15" t="s">
        <v>58</v>
      </c>
      <c r="F14" s="16">
        <f>F15+F16+F17+F18</f>
        <v>1373.647</v>
      </c>
      <c r="G14" s="15" t="s">
        <v>58</v>
      </c>
      <c r="H14" s="33">
        <f>H15+H16+H17+H18</f>
        <v>2667.013</v>
      </c>
      <c r="I14" s="32" t="s">
        <v>58</v>
      </c>
      <c r="J14" s="32" t="s">
        <v>58</v>
      </c>
    </row>
    <row r="15" spans="1:10" ht="60">
      <c r="A15" s="39" t="s">
        <v>21</v>
      </c>
      <c r="B15" s="14" t="s">
        <v>66</v>
      </c>
      <c r="C15" s="18" t="s">
        <v>69</v>
      </c>
      <c r="D15" s="15">
        <v>0.178</v>
      </c>
      <c r="E15" s="15">
        <v>389.39</v>
      </c>
      <c r="F15" s="16">
        <v>69.294</v>
      </c>
      <c r="G15" s="15" t="s">
        <v>58</v>
      </c>
      <c r="H15" s="32">
        <v>134.538</v>
      </c>
      <c r="I15" s="32" t="s">
        <v>58</v>
      </c>
      <c r="J15" s="32" t="s">
        <v>58</v>
      </c>
    </row>
    <row r="16" spans="1:10" ht="12.75">
      <c r="A16" s="39"/>
      <c r="B16" s="14" t="s">
        <v>67</v>
      </c>
      <c r="C16" s="18" t="s">
        <v>68</v>
      </c>
      <c r="D16" s="15">
        <v>0.237</v>
      </c>
      <c r="E16" s="15">
        <v>1100.57</v>
      </c>
      <c r="F16" s="16">
        <v>260.677</v>
      </c>
      <c r="G16" s="15" t="s">
        <v>58</v>
      </c>
      <c r="H16" s="32">
        <v>506.12</v>
      </c>
      <c r="I16" s="32" t="s">
        <v>58</v>
      </c>
      <c r="J16" s="32" t="s">
        <v>58</v>
      </c>
    </row>
    <row r="17" spans="1:10" ht="27" customHeight="1">
      <c r="A17" s="17" t="s">
        <v>23</v>
      </c>
      <c r="B17" s="14" t="s">
        <v>24</v>
      </c>
      <c r="C17" s="15" t="s">
        <v>25</v>
      </c>
      <c r="D17" s="15">
        <v>0.824</v>
      </c>
      <c r="E17" s="15">
        <v>1230</v>
      </c>
      <c r="F17" s="16">
        <v>1013.254</v>
      </c>
      <c r="G17" s="15" t="s">
        <v>58</v>
      </c>
      <c r="H17" s="32">
        <v>1967.289</v>
      </c>
      <c r="I17" s="32" t="s">
        <v>58</v>
      </c>
      <c r="J17" s="32" t="s">
        <v>58</v>
      </c>
    </row>
    <row r="18" spans="1:10" ht="28.5" customHeight="1">
      <c r="A18" s="17" t="s">
        <v>26</v>
      </c>
      <c r="B18" s="14" t="s">
        <v>27</v>
      </c>
      <c r="C18" s="19" t="s">
        <v>62</v>
      </c>
      <c r="D18" s="15">
        <v>0.06</v>
      </c>
      <c r="E18" s="15">
        <v>507.18</v>
      </c>
      <c r="F18" s="16">
        <v>30.422</v>
      </c>
      <c r="G18" s="15" t="s">
        <v>58</v>
      </c>
      <c r="H18" s="32">
        <v>59.066</v>
      </c>
      <c r="I18" s="32" t="s">
        <v>58</v>
      </c>
      <c r="J18" s="32" t="s">
        <v>58</v>
      </c>
    </row>
    <row r="19" spans="1:10" ht="51">
      <c r="A19" s="17" t="s">
        <v>28</v>
      </c>
      <c r="B19" s="14" t="s">
        <v>29</v>
      </c>
      <c r="C19" s="15"/>
      <c r="D19" s="15" t="s">
        <v>58</v>
      </c>
      <c r="E19" s="15" t="s">
        <v>58</v>
      </c>
      <c r="F19" s="16">
        <v>0</v>
      </c>
      <c r="G19" s="15" t="s">
        <v>58</v>
      </c>
      <c r="H19" s="32">
        <v>0</v>
      </c>
      <c r="I19" s="32" t="s">
        <v>58</v>
      </c>
      <c r="J19" s="32" t="s">
        <v>58</v>
      </c>
    </row>
    <row r="20" spans="1:10" ht="30" customHeight="1">
      <c r="A20" s="17" t="s">
        <v>30</v>
      </c>
      <c r="B20" s="14" t="s">
        <v>31</v>
      </c>
      <c r="C20" s="15" t="s">
        <v>19</v>
      </c>
      <c r="D20" s="9" t="s">
        <v>58</v>
      </c>
      <c r="E20" s="9" t="s">
        <v>58</v>
      </c>
      <c r="F20" s="9" t="s">
        <v>58</v>
      </c>
      <c r="G20" s="9" t="s">
        <v>58</v>
      </c>
      <c r="H20" s="32">
        <v>0</v>
      </c>
      <c r="I20" s="32" t="s">
        <v>58</v>
      </c>
      <c r="J20" s="32"/>
    </row>
    <row r="21" spans="1:10" ht="21" customHeight="1">
      <c r="A21" s="17" t="s">
        <v>21</v>
      </c>
      <c r="B21" s="14" t="s">
        <v>32</v>
      </c>
      <c r="C21" s="15" t="s">
        <v>22</v>
      </c>
      <c r="D21" s="9" t="s">
        <v>58</v>
      </c>
      <c r="E21" s="9" t="s">
        <v>58</v>
      </c>
      <c r="F21" s="9" t="s">
        <v>58</v>
      </c>
      <c r="G21" s="9" t="s">
        <v>58</v>
      </c>
      <c r="H21" s="32"/>
      <c r="I21" s="32" t="s">
        <v>58</v>
      </c>
      <c r="J21" s="11" t="s">
        <v>58</v>
      </c>
    </row>
    <row r="22" spans="1:10" ht="22.5" customHeight="1">
      <c r="A22" s="17" t="s">
        <v>23</v>
      </c>
      <c r="B22" s="14" t="s">
        <v>33</v>
      </c>
      <c r="C22" s="15" t="s">
        <v>25</v>
      </c>
      <c r="D22" s="9" t="s">
        <v>58</v>
      </c>
      <c r="E22" s="9" t="s">
        <v>58</v>
      </c>
      <c r="F22" s="9" t="s">
        <v>58</v>
      </c>
      <c r="G22" s="9"/>
      <c r="H22" s="32">
        <v>0</v>
      </c>
      <c r="I22" s="32" t="s">
        <v>58</v>
      </c>
      <c r="J22" s="11" t="s">
        <v>58</v>
      </c>
    </row>
    <row r="23" spans="1:10" ht="27" customHeight="1">
      <c r="A23" s="17" t="s">
        <v>26</v>
      </c>
      <c r="B23" s="14" t="s">
        <v>34</v>
      </c>
      <c r="C23" s="19" t="s">
        <v>62</v>
      </c>
      <c r="D23" s="15" t="s">
        <v>58</v>
      </c>
      <c r="E23" s="15" t="s">
        <v>58</v>
      </c>
      <c r="F23" s="15" t="s">
        <v>58</v>
      </c>
      <c r="G23" s="15" t="s">
        <v>58</v>
      </c>
      <c r="H23" s="32"/>
      <c r="I23" s="32" t="s">
        <v>58</v>
      </c>
      <c r="J23" s="11" t="s">
        <v>58</v>
      </c>
    </row>
    <row r="24" spans="1:10" ht="33.75" customHeight="1">
      <c r="A24" s="17" t="s">
        <v>65</v>
      </c>
      <c r="B24" s="14" t="s">
        <v>35</v>
      </c>
      <c r="C24" s="15"/>
      <c r="D24" s="15" t="s">
        <v>58</v>
      </c>
      <c r="E24" s="15" t="s">
        <v>58</v>
      </c>
      <c r="F24" s="16">
        <f>H24/1941557*1000000</f>
        <v>479.25659663867714</v>
      </c>
      <c r="G24" s="15" t="s">
        <v>58</v>
      </c>
      <c r="H24" s="32">
        <v>930.504</v>
      </c>
      <c r="I24" s="32" t="s">
        <v>58</v>
      </c>
      <c r="J24" s="11" t="s">
        <v>58</v>
      </c>
    </row>
    <row r="25" spans="1:10" ht="54.75" customHeight="1">
      <c r="A25" s="17" t="s">
        <v>63</v>
      </c>
      <c r="B25" s="14" t="s">
        <v>36</v>
      </c>
      <c r="C25" s="15" t="s">
        <v>25</v>
      </c>
      <c r="D25" s="9" t="s">
        <v>58</v>
      </c>
      <c r="E25" s="9" t="s">
        <v>58</v>
      </c>
      <c r="F25" s="16">
        <f>H25/1941557*1000000</f>
        <v>20.038556684145764</v>
      </c>
      <c r="G25" s="9" t="s">
        <v>58</v>
      </c>
      <c r="H25" s="32">
        <v>38.906</v>
      </c>
      <c r="I25" s="11" t="s">
        <v>58</v>
      </c>
      <c r="J25" s="11" t="s">
        <v>58</v>
      </c>
    </row>
    <row r="26" spans="1:10" ht="75.75" customHeight="1">
      <c r="A26" s="20" t="s">
        <v>82</v>
      </c>
      <c r="B26" s="21" t="s">
        <v>37</v>
      </c>
      <c r="C26" s="9"/>
      <c r="D26" s="9" t="s">
        <v>58</v>
      </c>
      <c r="E26" s="9" t="s">
        <v>58</v>
      </c>
      <c r="F26" s="9">
        <v>0</v>
      </c>
      <c r="G26" s="9" t="s">
        <v>58</v>
      </c>
      <c r="H26" s="11">
        <v>0</v>
      </c>
      <c r="I26" s="11" t="s">
        <v>58</v>
      </c>
      <c r="J26" s="11">
        <v>0</v>
      </c>
    </row>
    <row r="27" spans="1:10" ht="21.75" customHeight="1">
      <c r="A27" s="17" t="s">
        <v>30</v>
      </c>
      <c r="B27" s="14" t="s">
        <v>38</v>
      </c>
      <c r="C27" s="15" t="s">
        <v>19</v>
      </c>
      <c r="D27" s="15" t="s">
        <v>58</v>
      </c>
      <c r="E27" s="15" t="s">
        <v>58</v>
      </c>
      <c r="F27" s="15"/>
      <c r="G27" s="15" t="s">
        <v>58</v>
      </c>
      <c r="H27" s="32"/>
      <c r="I27" s="32" t="s">
        <v>58</v>
      </c>
      <c r="J27" s="32" t="s">
        <v>58</v>
      </c>
    </row>
    <row r="28" spans="1:10" ht="24.75" customHeight="1">
      <c r="A28" s="17" t="s">
        <v>21</v>
      </c>
      <c r="B28" s="14" t="s">
        <v>39</v>
      </c>
      <c r="C28" s="15" t="s">
        <v>22</v>
      </c>
      <c r="D28" s="15" t="s">
        <v>58</v>
      </c>
      <c r="E28" s="15" t="s">
        <v>58</v>
      </c>
      <c r="F28" s="15"/>
      <c r="G28" s="15" t="s">
        <v>58</v>
      </c>
      <c r="H28" s="32"/>
      <c r="I28" s="32" t="s">
        <v>58</v>
      </c>
      <c r="J28" s="32" t="s">
        <v>58</v>
      </c>
    </row>
    <row r="29" spans="1:10" ht="23.25" customHeight="1">
      <c r="A29" s="17" t="s">
        <v>23</v>
      </c>
      <c r="B29" s="14" t="s">
        <v>40</v>
      </c>
      <c r="C29" s="15" t="s">
        <v>25</v>
      </c>
      <c r="D29" s="15" t="s">
        <v>58</v>
      </c>
      <c r="E29" s="15" t="s">
        <v>58</v>
      </c>
      <c r="F29" s="15"/>
      <c r="G29" s="15" t="s">
        <v>58</v>
      </c>
      <c r="H29" s="32"/>
      <c r="I29" s="32" t="s">
        <v>58</v>
      </c>
      <c r="J29" s="32" t="s">
        <v>58</v>
      </c>
    </row>
    <row r="30" spans="1:10" ht="27" customHeight="1">
      <c r="A30" s="17" t="s">
        <v>26</v>
      </c>
      <c r="B30" s="14" t="s">
        <v>41</v>
      </c>
      <c r="C30" s="19" t="s">
        <v>62</v>
      </c>
      <c r="D30" s="15" t="s">
        <v>58</v>
      </c>
      <c r="E30" s="15" t="s">
        <v>58</v>
      </c>
      <c r="F30" s="15"/>
      <c r="G30" s="15" t="s">
        <v>58</v>
      </c>
      <c r="H30" s="32"/>
      <c r="I30" s="32" t="s">
        <v>58</v>
      </c>
      <c r="J30" s="32" t="s">
        <v>58</v>
      </c>
    </row>
    <row r="31" spans="1:10" ht="37.5" customHeight="1">
      <c r="A31" s="20" t="s">
        <v>42</v>
      </c>
      <c r="B31" s="21" t="s">
        <v>43</v>
      </c>
      <c r="C31" s="9"/>
      <c r="D31" s="9" t="s">
        <v>58</v>
      </c>
      <c r="E31" s="9" t="s">
        <v>58</v>
      </c>
      <c r="F31" s="9" t="s">
        <v>58</v>
      </c>
      <c r="G31" s="9">
        <f>G32+G33+G34+G35+G36+G37+G38</f>
        <v>10459.34</v>
      </c>
      <c r="H31" s="11" t="s">
        <v>58</v>
      </c>
      <c r="I31" s="11">
        <f>I32+I33+I34+I35+I36+I37+I38</f>
        <v>19895.01</v>
      </c>
      <c r="J31" s="12">
        <f>I31/(H53+I53)*100</f>
        <v>84.32607331206371</v>
      </c>
    </row>
    <row r="32" spans="1:10" ht="35.25" customHeight="1">
      <c r="A32" s="17" t="s">
        <v>73</v>
      </c>
      <c r="B32" s="14" t="s">
        <v>44</v>
      </c>
      <c r="C32" s="15" t="s">
        <v>19</v>
      </c>
      <c r="D32" s="15">
        <v>0.318</v>
      </c>
      <c r="E32" s="15">
        <v>2436.53</v>
      </c>
      <c r="F32" s="15" t="s">
        <v>58</v>
      </c>
      <c r="G32" s="15">
        <v>774.82</v>
      </c>
      <c r="H32" s="32" t="s">
        <v>58</v>
      </c>
      <c r="I32" s="34">
        <v>1473.8</v>
      </c>
      <c r="J32" s="32" t="s">
        <v>58</v>
      </c>
    </row>
    <row r="33" spans="1:10" ht="60">
      <c r="A33" s="39" t="s">
        <v>21</v>
      </c>
      <c r="B33" s="22" t="s">
        <v>5</v>
      </c>
      <c r="C33" s="18" t="s">
        <v>69</v>
      </c>
      <c r="D33" s="29">
        <v>2.583</v>
      </c>
      <c r="E33" s="15">
        <v>444.69</v>
      </c>
      <c r="F33" s="15">
        <v>0</v>
      </c>
      <c r="G33" s="15">
        <v>1148.62</v>
      </c>
      <c r="H33" s="32"/>
      <c r="I33" s="34">
        <v>2184.83</v>
      </c>
      <c r="J33" s="35">
        <f>I33/(H53+I53)*100</f>
        <v>9.26051983660205</v>
      </c>
    </row>
    <row r="34" spans="1:10" ht="72">
      <c r="A34" s="39"/>
      <c r="B34" s="22" t="s">
        <v>3</v>
      </c>
      <c r="C34" s="18" t="s">
        <v>75</v>
      </c>
      <c r="D34" s="29">
        <v>0.216</v>
      </c>
      <c r="E34" s="15">
        <v>569.26</v>
      </c>
      <c r="F34" s="15">
        <v>0</v>
      </c>
      <c r="G34" s="15">
        <v>122.69</v>
      </c>
      <c r="H34" s="32"/>
      <c r="I34" s="34">
        <v>233.36</v>
      </c>
      <c r="J34" s="35">
        <f>I34/(H53+I53)*100</f>
        <v>0.9891089508426077</v>
      </c>
    </row>
    <row r="35" spans="1:10" ht="12.75">
      <c r="A35" s="39"/>
      <c r="B35" s="22" t="s">
        <v>4</v>
      </c>
      <c r="C35" s="18" t="s">
        <v>68</v>
      </c>
      <c r="D35" s="29">
        <v>1.92</v>
      </c>
      <c r="E35" s="15">
        <v>1302.78</v>
      </c>
      <c r="F35" s="15">
        <v>0</v>
      </c>
      <c r="G35" s="15">
        <v>2501.34</v>
      </c>
      <c r="H35" s="32"/>
      <c r="I35" s="34">
        <v>4757.87</v>
      </c>
      <c r="J35" s="35">
        <f>I35/(H53+I53)*100</f>
        <v>20.166488703914627</v>
      </c>
    </row>
    <row r="36" spans="1:10" ht="12.75">
      <c r="A36" s="37" t="s">
        <v>1</v>
      </c>
      <c r="B36" s="14" t="s">
        <v>45</v>
      </c>
      <c r="C36" s="15" t="s">
        <v>25</v>
      </c>
      <c r="D36" s="15">
        <v>1.73</v>
      </c>
      <c r="E36" s="15">
        <v>2731.01</v>
      </c>
      <c r="F36" s="15" t="s">
        <v>58</v>
      </c>
      <c r="G36" s="15">
        <v>4723.62</v>
      </c>
      <c r="H36" s="32" t="s">
        <v>58</v>
      </c>
      <c r="I36" s="34">
        <v>8984.93</v>
      </c>
      <c r="J36" s="32" t="s">
        <v>58</v>
      </c>
    </row>
    <row r="37" spans="1:10" ht="36" customHeight="1">
      <c r="A37" s="17" t="s">
        <v>2</v>
      </c>
      <c r="B37" s="14" t="s">
        <v>46</v>
      </c>
      <c r="C37" s="19" t="s">
        <v>62</v>
      </c>
      <c r="D37" s="15">
        <v>0.559</v>
      </c>
      <c r="E37" s="15">
        <v>1714.93</v>
      </c>
      <c r="F37" s="15" t="s">
        <v>58</v>
      </c>
      <c r="G37" s="15">
        <v>958.23</v>
      </c>
      <c r="H37" s="32" t="s">
        <v>58</v>
      </c>
      <c r="I37" s="34">
        <v>1822.69</v>
      </c>
      <c r="J37" s="32" t="s">
        <v>58</v>
      </c>
    </row>
    <row r="38" spans="1:10" ht="26.25" customHeight="1">
      <c r="A38" s="17" t="s">
        <v>74</v>
      </c>
      <c r="B38" s="14" t="s">
        <v>47</v>
      </c>
      <c r="C38" s="9"/>
      <c r="D38" s="9" t="s">
        <v>58</v>
      </c>
      <c r="E38" s="9" t="s">
        <v>58</v>
      </c>
      <c r="F38" s="9" t="s">
        <v>58</v>
      </c>
      <c r="G38" s="9">
        <v>230.02</v>
      </c>
      <c r="H38" s="11" t="s">
        <v>58</v>
      </c>
      <c r="I38" s="36">
        <v>437.53</v>
      </c>
      <c r="J38" s="11" t="s">
        <v>58</v>
      </c>
    </row>
    <row r="39" spans="1:10" ht="54.75" customHeight="1">
      <c r="A39" s="17" t="s">
        <v>0</v>
      </c>
      <c r="B39" s="14" t="s">
        <v>48</v>
      </c>
      <c r="C39" s="15"/>
      <c r="D39" s="15" t="s">
        <v>58</v>
      </c>
      <c r="E39" s="15" t="s">
        <v>58</v>
      </c>
      <c r="F39" s="15" t="s">
        <v>58</v>
      </c>
      <c r="G39" s="15">
        <f>G40+G41+G42+G43+G44+G45</f>
        <v>10229.32</v>
      </c>
      <c r="H39" s="32" t="s">
        <v>58</v>
      </c>
      <c r="I39" s="32">
        <f>I40+I41+I42+I43+I44+I45</f>
        <v>19457.48</v>
      </c>
      <c r="J39" s="35">
        <f>I39/(H53+I53)*100</f>
        <v>82.47157880031291</v>
      </c>
    </row>
    <row r="40" spans="1:10" ht="24" customHeight="1">
      <c r="A40" s="17" t="s">
        <v>30</v>
      </c>
      <c r="B40" s="14" t="s">
        <v>49</v>
      </c>
      <c r="C40" s="15" t="s">
        <v>19</v>
      </c>
      <c r="D40" s="15">
        <v>0.318</v>
      </c>
      <c r="E40" s="15">
        <v>2436.53</v>
      </c>
      <c r="F40" s="15" t="s">
        <v>58</v>
      </c>
      <c r="G40" s="15">
        <v>774.82</v>
      </c>
      <c r="H40" s="32" t="s">
        <v>58</v>
      </c>
      <c r="I40" s="34">
        <v>1473.8</v>
      </c>
      <c r="J40" s="35" t="s">
        <v>58</v>
      </c>
    </row>
    <row r="41" spans="1:10" ht="60">
      <c r="A41" s="39" t="s">
        <v>21</v>
      </c>
      <c r="B41" s="14" t="s">
        <v>6</v>
      </c>
      <c r="C41" s="18" t="s">
        <v>69</v>
      </c>
      <c r="D41" s="29">
        <v>2.583</v>
      </c>
      <c r="E41" s="15">
        <v>444.69</v>
      </c>
      <c r="F41" s="15">
        <v>0</v>
      </c>
      <c r="G41" s="15">
        <v>1148.62</v>
      </c>
      <c r="H41" s="32"/>
      <c r="I41" s="34">
        <v>2184.83</v>
      </c>
      <c r="J41" s="35">
        <f>I41/(H53+I53)*100</f>
        <v>9.26051983660205</v>
      </c>
    </row>
    <row r="42" spans="1:10" ht="72">
      <c r="A42" s="39"/>
      <c r="B42" s="14" t="s">
        <v>7</v>
      </c>
      <c r="C42" s="18" t="s">
        <v>75</v>
      </c>
      <c r="D42" s="29">
        <v>0.216</v>
      </c>
      <c r="E42" s="15">
        <v>569.26</v>
      </c>
      <c r="F42" s="15">
        <v>0</v>
      </c>
      <c r="G42" s="15">
        <v>122.69</v>
      </c>
      <c r="H42" s="32"/>
      <c r="I42" s="34">
        <v>233.36</v>
      </c>
      <c r="J42" s="35">
        <f>I42/(H53+I53)*100</f>
        <v>0.9891089508426077</v>
      </c>
    </row>
    <row r="43" spans="1:10" ht="12.75">
      <c r="A43" s="39"/>
      <c r="B43" s="14" t="s">
        <v>8</v>
      </c>
      <c r="C43" s="18" t="s">
        <v>68</v>
      </c>
      <c r="D43" s="29">
        <v>1.92</v>
      </c>
      <c r="E43" s="15">
        <v>1302.78</v>
      </c>
      <c r="F43" s="15">
        <v>0</v>
      </c>
      <c r="G43" s="15">
        <v>2501.34</v>
      </c>
      <c r="H43" s="32"/>
      <c r="I43" s="34">
        <v>4757.87</v>
      </c>
      <c r="J43" s="35">
        <f>I43/(H53+I53)*100</f>
        <v>20.166488703914627</v>
      </c>
    </row>
    <row r="44" spans="1:10" ht="21.75" customHeight="1">
      <c r="A44" s="17" t="s">
        <v>23</v>
      </c>
      <c r="B44" s="14" t="s">
        <v>50</v>
      </c>
      <c r="C44" s="15" t="s">
        <v>25</v>
      </c>
      <c r="D44" s="15">
        <v>1.73</v>
      </c>
      <c r="E44" s="15">
        <v>2731.01</v>
      </c>
      <c r="F44" s="15" t="s">
        <v>58</v>
      </c>
      <c r="G44" s="15">
        <v>4723.62</v>
      </c>
      <c r="H44" s="32" t="s">
        <v>58</v>
      </c>
      <c r="I44" s="34">
        <v>8984.93</v>
      </c>
      <c r="J44" s="11" t="s">
        <v>58</v>
      </c>
    </row>
    <row r="45" spans="1:10" ht="33.75" customHeight="1">
      <c r="A45" s="17" t="s">
        <v>26</v>
      </c>
      <c r="B45" s="14" t="s">
        <v>51</v>
      </c>
      <c r="C45" s="19" t="s">
        <v>62</v>
      </c>
      <c r="D45" s="15">
        <v>0.559</v>
      </c>
      <c r="E45" s="15">
        <v>1714.93</v>
      </c>
      <c r="F45" s="15" t="s">
        <v>58</v>
      </c>
      <c r="G45" s="15">
        <v>958.23</v>
      </c>
      <c r="H45" s="32" t="s">
        <v>58</v>
      </c>
      <c r="I45" s="34">
        <v>1822.69</v>
      </c>
      <c r="J45" s="11" t="s">
        <v>58</v>
      </c>
    </row>
    <row r="46" spans="1:10" ht="31.5" customHeight="1">
      <c r="A46" s="17" t="s">
        <v>52</v>
      </c>
      <c r="B46" s="14" t="s">
        <v>53</v>
      </c>
      <c r="C46" s="15"/>
      <c r="D46" s="9" t="s">
        <v>58</v>
      </c>
      <c r="E46" s="9" t="s">
        <v>58</v>
      </c>
      <c r="F46" s="9" t="s">
        <v>58</v>
      </c>
      <c r="G46" s="15"/>
      <c r="H46" s="11" t="s">
        <v>58</v>
      </c>
      <c r="I46" s="32"/>
      <c r="J46" s="32">
        <v>0</v>
      </c>
    </row>
    <row r="47" spans="1:10" ht="27" customHeight="1">
      <c r="A47" s="17" t="s">
        <v>30</v>
      </c>
      <c r="B47" s="14" t="s">
        <v>54</v>
      </c>
      <c r="C47" s="15" t="s">
        <v>19</v>
      </c>
      <c r="D47" s="15"/>
      <c r="E47" s="15"/>
      <c r="F47" s="15" t="s">
        <v>58</v>
      </c>
      <c r="G47" s="15"/>
      <c r="H47" s="32" t="s">
        <v>58</v>
      </c>
      <c r="I47" s="32"/>
      <c r="J47" s="32" t="s">
        <v>58</v>
      </c>
    </row>
    <row r="48" spans="1:10" ht="60">
      <c r="A48" s="39" t="s">
        <v>21</v>
      </c>
      <c r="B48" s="14" t="s">
        <v>9</v>
      </c>
      <c r="C48" s="18" t="s">
        <v>69</v>
      </c>
      <c r="D48" s="23"/>
      <c r="E48" s="15"/>
      <c r="F48" s="15"/>
      <c r="G48" s="15"/>
      <c r="H48" s="32"/>
      <c r="I48" s="32"/>
      <c r="J48" s="32">
        <v>0</v>
      </c>
    </row>
    <row r="49" spans="1:10" ht="72">
      <c r="A49" s="39"/>
      <c r="B49" s="14" t="s">
        <v>10</v>
      </c>
      <c r="C49" s="18" t="s">
        <v>75</v>
      </c>
      <c r="D49" s="23"/>
      <c r="E49" s="15"/>
      <c r="F49" s="15"/>
      <c r="G49" s="15"/>
      <c r="H49" s="32"/>
      <c r="I49" s="32"/>
      <c r="J49" s="32">
        <v>0</v>
      </c>
    </row>
    <row r="50" spans="1:10" ht="12.75">
      <c r="A50" s="39"/>
      <c r="B50" s="14" t="s">
        <v>11</v>
      </c>
      <c r="C50" s="18" t="s">
        <v>68</v>
      </c>
      <c r="D50" s="23"/>
      <c r="E50" s="15"/>
      <c r="F50" s="15"/>
      <c r="G50" s="15"/>
      <c r="H50" s="32"/>
      <c r="I50" s="32"/>
      <c r="J50" s="32">
        <v>0</v>
      </c>
    </row>
    <row r="51" spans="1:10" ht="21.75" customHeight="1">
      <c r="A51" s="17" t="s">
        <v>23</v>
      </c>
      <c r="B51" s="14" t="s">
        <v>55</v>
      </c>
      <c r="C51" s="15" t="s">
        <v>25</v>
      </c>
      <c r="D51" s="15"/>
      <c r="E51" s="15"/>
      <c r="F51" s="9" t="s">
        <v>58</v>
      </c>
      <c r="G51" s="15"/>
      <c r="H51" s="11" t="s">
        <v>58</v>
      </c>
      <c r="I51" s="32"/>
      <c r="J51" s="11" t="s">
        <v>58</v>
      </c>
    </row>
    <row r="52" spans="1:10" ht="30.75" customHeight="1">
      <c r="A52" s="17" t="s">
        <v>26</v>
      </c>
      <c r="B52" s="14" t="s">
        <v>56</v>
      </c>
      <c r="C52" s="19" t="s">
        <v>62</v>
      </c>
      <c r="D52" s="15"/>
      <c r="E52" s="15"/>
      <c r="F52" s="9" t="s">
        <v>58</v>
      </c>
      <c r="G52" s="15"/>
      <c r="H52" s="11" t="s">
        <v>58</v>
      </c>
      <c r="I52" s="32"/>
      <c r="J52" s="11" t="s">
        <v>58</v>
      </c>
    </row>
    <row r="53" spans="1:10" ht="30.75" customHeight="1">
      <c r="A53" s="20" t="s">
        <v>64</v>
      </c>
      <c r="B53" s="21" t="s">
        <v>57</v>
      </c>
      <c r="C53" s="9"/>
      <c r="D53" s="9" t="s">
        <v>58</v>
      </c>
      <c r="E53" s="9" t="s">
        <v>58</v>
      </c>
      <c r="F53" s="30">
        <f>F12+F26</f>
        <v>1904.6271533228228</v>
      </c>
      <c r="G53" s="9">
        <f>G31</f>
        <v>10459.34</v>
      </c>
      <c r="H53" s="31">
        <f>H12+H26</f>
        <v>3697.9419999999996</v>
      </c>
      <c r="I53" s="11">
        <f>I31</f>
        <v>19895.01</v>
      </c>
      <c r="J53" s="12">
        <f>J12+J26+J31</f>
        <v>100.00000000000001</v>
      </c>
    </row>
    <row r="54" spans="1:10" ht="15">
      <c r="A54" s="24"/>
      <c r="B54" s="25"/>
      <c r="C54" s="24"/>
      <c r="D54" s="24"/>
      <c r="E54" s="24"/>
      <c r="F54" s="24"/>
      <c r="G54" s="24"/>
      <c r="H54" s="24"/>
      <c r="I54" s="24"/>
      <c r="J54" s="24"/>
    </row>
    <row r="55" spans="1:10" ht="24" customHeight="1">
      <c r="A55" s="40" t="s">
        <v>78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24" customHeight="1">
      <c r="A56" s="40" t="s">
        <v>79</v>
      </c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2.75">
      <c r="A57" s="26" t="s">
        <v>80</v>
      </c>
      <c r="B57" s="27"/>
      <c r="C57" s="28"/>
      <c r="D57" s="28"/>
      <c r="E57" s="28"/>
      <c r="F57" s="28"/>
      <c r="G57" s="28"/>
      <c r="H57" s="28"/>
      <c r="I57" s="28"/>
      <c r="J57" s="28"/>
    </row>
  </sheetData>
  <sheetProtection/>
  <mergeCells count="21">
    <mergeCell ref="A15:A16"/>
    <mergeCell ref="G1:J1"/>
    <mergeCell ref="G2:J2"/>
    <mergeCell ref="A4:J4"/>
    <mergeCell ref="A5:J5"/>
    <mergeCell ref="A6:J6"/>
    <mergeCell ref="J9:J10"/>
    <mergeCell ref="B8:B10"/>
    <mergeCell ref="A8:A10"/>
    <mergeCell ref="H8:J8"/>
    <mergeCell ref="F8:G8"/>
    <mergeCell ref="A48:A50"/>
    <mergeCell ref="A33:A35"/>
    <mergeCell ref="A55:J55"/>
    <mergeCell ref="A56:J56"/>
    <mergeCell ref="A41:A43"/>
    <mergeCell ref="D8:D10"/>
    <mergeCell ref="E8:E10"/>
    <mergeCell ref="F9:G9"/>
    <mergeCell ref="H9:I9"/>
    <mergeCell ref="C8:C10"/>
  </mergeCells>
  <printOptions/>
  <pageMargins left="0.5905511811023623" right="0.3937007874015748" top="0.984251968503937" bottom="0.5905511811023623" header="0.31496062992125984" footer="0.31496062992125984"/>
  <pageSetup fitToHeight="0" fitToWidth="1"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Abashina_LA</dc:creator>
  <cp:keywords/>
  <dc:description/>
  <cp:lastModifiedBy>Antonova_TE</cp:lastModifiedBy>
  <cp:lastPrinted>2013-12-30T04:47:02Z</cp:lastPrinted>
  <dcterms:created xsi:type="dcterms:W3CDTF">2013-11-07T00:45:30Z</dcterms:created>
  <dcterms:modified xsi:type="dcterms:W3CDTF">2014-01-09T03:37:37Z</dcterms:modified>
  <cp:category/>
  <cp:version/>
  <cp:contentType/>
  <cp:contentStatus/>
</cp:coreProperties>
</file>